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910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<sst xmlns="http://schemas.openxmlformats.org/spreadsheetml/2006/main" count="17" uniqueCount="17">
  <si>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Density (g/cm^3)</t>
  </si>
  <si>
    <t>Diameter (cm)</t>
  </si>
  <si>
    <t>Volume (cm^3)</t>
  </si>
  <si>
    <t>Mass (g)</t>
  </si>
  <si>
    <t>Mass (kg)</t>
  </si>
  <si>
    <t>Cross-Sectional Area
(m^2)</t>
  </si>
  <si>
    <t>Terminal Velocity (m/s)</t>
  </si>
  <si>
    <t>Terminal Velocity (mph)</t>
  </si>
  <si>
    <t>0.22 caliber</t>
  </si>
  <si>
    <t>ak-47</t>
  </si>
  <si>
    <t>cannon ball</t>
  </si>
  <si>
    <t xml:space="preserve"> </t>
  </si>
  <si>
    <t>#2 shot (lead)</t>
  </si>
  <si>
    <t>#2 shot (steel)</t>
  </si>
  <si>
    <t>Drag coefficient</t>
  </si>
  <si>
    <t>Grape</t>
  </si>
  <si>
    <t>Cloud Droplet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</si>
</sst>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Terminal Velocity vs Sphere Diameter for Air Density = 1.22kg/m^3</a:t>
            </a:r>
          </a:p>
        </c:rich>
      </c:tx>
      <c:layout>
        <c:manualLayout>
          <c:xMode val="factor"/>
          <c:yMode val="factor"/>
          <c:x val="-0.03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5525"/>
          <c:w val="0.9235"/>
          <c:h val="0.74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Sheet1!$E$2:$DB$2</c:f>
              <c:numCache/>
            </c:numRef>
          </c:xVal>
          <c:yVal>
            <c:numRef>
              <c:f>Sheet1!$E$10:$DB$10</c:f>
              <c:numCache/>
            </c:numRef>
          </c:yVal>
          <c:smooth val="0"/>
        </c:ser>
        <c:axId val="58238607"/>
        <c:axId val="54385416"/>
      </c:scatterChart>
      <c:valAx>
        <c:axId val="58238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Diameter of Sphere (cm)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5416"/>
        <c:crosses val="autoZero"/>
        <c:crossBetween val="midCat"/>
        <c:dispUnits/>
      </c:valAx>
      <c:valAx>
        <c:axId val="54385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Terminal Velocity (mph)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86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12</xdr:row>
      <xdr:rowOff>47625</xdr:rowOff>
    </xdr:from>
    <xdr:to>
      <xdr:col>12</xdr:col>
      <xdr:colOff>333375</xdr:colOff>
      <xdr:row>32</xdr:row>
      <xdr:rowOff>85725</xdr:rowOff>
    </xdr:to>
    <xdr:graphicFrame>
      <xdr:nvGraphicFramePr>
        <xdr:cNvPr id="1" name="Chart 2"/>
        <xdr:cNvGraphicFramePr/>
      </xdr:nvGraphicFramePr>
      <xdr:xfrm>
        <a:off x="1400175" y="2152650"/>
        <a:ext cx="96107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B10"/>
  <sheetViews>
    <sheetView tabSelected="1" zoomScale="115" zoomScaleNormal="115" zoomScalePageLayoutView="0" workbookViewId="0" topLeftCell="A1">
      <pane xSplit="2" topLeftCell="C1" activePane="topRight" state="frozen"/>
      <selection pane="topLeft" activeCell="A1" sqref="A1"/>
      <selection pane="topRight" activeCell="C9" sqref="C9"/>
    </sheetView>
  </sheetViews>
  <sheetFormatPr defaultColWidth="9.140625" defaultRowHeight="12.75"/>
  <cols>
    <col min="2" max="2" width="38.00390625" style="0" customWidth="1"/>
    <col min="3" max="3" width="16.57421875" style="0" customWidth="1"/>
    <col min="4" max="4" width="13.8515625" style="0" customWidth="1"/>
    <col min="5" max="5" width="14.00390625" style="0" customWidth="1"/>
    <col min="6" max="6" width="10.57421875" style="0" customWidth="1"/>
    <col min="8" max="9" width="10.7109375" style="0" customWidth="1"/>
    <col min="57" max="57" width="15.7109375" style="0" customWidth="1"/>
  </cols>
  <sheetData>
    <row r="1" spans="2:9" ht="12.75">
      <c r="B1" s="1"/>
      <c r="C1" s="7" t="s">
        <v>16</v>
      </c>
      <c r="D1" s="2" t="s">
        <v>12</v>
      </c>
      <c r="E1" s="2" t="s">
        <v>13</v>
      </c>
      <c r="F1" s="2" t="s">
        <v>8</v>
      </c>
      <c r="G1" s="2" t="s">
        <v>9</v>
      </c>
      <c r="H1" s="2" t="s">
        <v>10</v>
      </c>
      <c r="I1" s="2" t="s">
        <v>15</v>
      </c>
    </row>
    <row r="2" spans="2:106" ht="12.75">
      <c r="B2" s="1" t="s">
        <v>1</v>
      </c>
      <c r="C2" s="1">
        <f>1*10^-3</f>
        <v>0.001</v>
      </c>
      <c r="D2" s="1">
        <v>0.381</v>
      </c>
      <c r="E2" s="1">
        <v>0.381</v>
      </c>
      <c r="F2" s="1">
        <v>0.56</v>
      </c>
      <c r="G2" s="1">
        <f>0.31*2.5</f>
        <v>0.775</v>
      </c>
      <c r="H2" s="1">
        <f>2*(H4*3/4)^(1/3)</f>
        <v>16.074968695113732</v>
      </c>
      <c r="I2" s="6">
        <v>2</v>
      </c>
      <c r="J2">
        <v>0.1</v>
      </c>
      <c r="K2">
        <v>0.15</v>
      </c>
      <c r="L2">
        <v>0.2</v>
      </c>
      <c r="M2">
        <v>0.25</v>
      </c>
      <c r="N2">
        <v>0.3</v>
      </c>
      <c r="O2">
        <v>0.35</v>
      </c>
      <c r="P2">
        <v>0.4</v>
      </c>
      <c r="Q2">
        <v>0.45</v>
      </c>
      <c r="R2">
        <v>0.5</v>
      </c>
      <c r="S2">
        <v>0.55</v>
      </c>
      <c r="T2">
        <v>0.6</v>
      </c>
      <c r="U2">
        <v>0.65</v>
      </c>
      <c r="V2">
        <v>0.7</v>
      </c>
      <c r="W2">
        <v>0.75</v>
      </c>
      <c r="X2">
        <v>0.8</v>
      </c>
      <c r="Y2">
        <v>0.85</v>
      </c>
      <c r="Z2">
        <v>0.9</v>
      </c>
      <c r="AA2">
        <v>0.95</v>
      </c>
      <c r="AB2">
        <v>1</v>
      </c>
      <c r="AC2">
        <v>1.05</v>
      </c>
      <c r="AD2">
        <v>1.1</v>
      </c>
      <c r="AE2">
        <v>1.6</v>
      </c>
      <c r="AF2">
        <v>2.1</v>
      </c>
      <c r="AG2">
        <v>2.6</v>
      </c>
      <c r="AH2">
        <v>3.1</v>
      </c>
      <c r="AI2">
        <v>3.6</v>
      </c>
      <c r="AJ2">
        <v>4.1</v>
      </c>
      <c r="AK2">
        <v>4.6</v>
      </c>
      <c r="AL2">
        <v>5.1</v>
      </c>
      <c r="AM2">
        <v>5.6</v>
      </c>
      <c r="AN2">
        <v>6.1</v>
      </c>
      <c r="AO2">
        <v>6.6</v>
      </c>
      <c r="AP2">
        <v>7.1</v>
      </c>
      <c r="AQ2">
        <v>7.6</v>
      </c>
      <c r="AR2">
        <v>8.1</v>
      </c>
      <c r="AS2">
        <v>8.6</v>
      </c>
      <c r="AT2">
        <v>9.1</v>
      </c>
      <c r="AU2">
        <v>9.6</v>
      </c>
      <c r="AV2">
        <v>10.1</v>
      </c>
      <c r="AW2">
        <v>10.6</v>
      </c>
      <c r="AX2">
        <v>11.1</v>
      </c>
      <c r="AY2">
        <v>11.6</v>
      </c>
      <c r="AZ2">
        <v>12.1</v>
      </c>
      <c r="BA2">
        <v>12.6</v>
      </c>
      <c r="BB2">
        <v>13.1</v>
      </c>
      <c r="BC2">
        <v>13.6</v>
      </c>
      <c r="BD2">
        <v>14.1</v>
      </c>
      <c r="BE2">
        <v>14.6</v>
      </c>
      <c r="BF2">
        <v>15.1</v>
      </c>
      <c r="BG2">
        <v>15.6</v>
      </c>
      <c r="BH2">
        <v>16.1</v>
      </c>
      <c r="BI2">
        <v>16.6</v>
      </c>
      <c r="BJ2">
        <v>17.1</v>
      </c>
      <c r="BK2">
        <v>17.6</v>
      </c>
      <c r="BL2">
        <v>18.1</v>
      </c>
      <c r="BM2">
        <v>18.6</v>
      </c>
      <c r="BN2">
        <v>19.1</v>
      </c>
      <c r="BO2">
        <v>19.6</v>
      </c>
      <c r="BP2">
        <v>20.1</v>
      </c>
      <c r="BQ2">
        <v>20.6</v>
      </c>
      <c r="BR2">
        <v>21.1</v>
      </c>
      <c r="BS2">
        <v>21.6</v>
      </c>
      <c r="BT2">
        <v>22.1</v>
      </c>
      <c r="BU2">
        <v>22.6</v>
      </c>
      <c r="BV2">
        <v>23.1</v>
      </c>
      <c r="BW2">
        <v>23.6</v>
      </c>
      <c r="BX2">
        <v>24.1</v>
      </c>
      <c r="BY2">
        <v>24.6</v>
      </c>
      <c r="BZ2">
        <v>25.1</v>
      </c>
      <c r="CA2">
        <v>25.6</v>
      </c>
      <c r="CB2">
        <v>26.1</v>
      </c>
      <c r="CC2">
        <v>26.6</v>
      </c>
      <c r="CD2">
        <v>27.1</v>
      </c>
      <c r="CE2">
        <v>27.6</v>
      </c>
      <c r="CF2">
        <v>28.1</v>
      </c>
      <c r="CG2">
        <v>28.6</v>
      </c>
      <c r="CH2">
        <v>29.1</v>
      </c>
      <c r="CI2">
        <v>29.6</v>
      </c>
      <c r="CJ2">
        <v>30.1</v>
      </c>
      <c r="CK2">
        <v>30.6</v>
      </c>
      <c r="CL2">
        <v>31.1</v>
      </c>
      <c r="CM2">
        <v>31.6</v>
      </c>
      <c r="CN2">
        <v>32.1</v>
      </c>
      <c r="CO2">
        <v>32.6</v>
      </c>
      <c r="CP2">
        <v>33.1</v>
      </c>
      <c r="CQ2">
        <v>33.6</v>
      </c>
      <c r="CR2">
        <v>34.1</v>
      </c>
      <c r="CS2">
        <v>34.6</v>
      </c>
      <c r="CT2">
        <v>35.1</v>
      </c>
      <c r="CU2">
        <v>35.6</v>
      </c>
      <c r="CV2">
        <v>36.1</v>
      </c>
      <c r="CW2">
        <v>36.6</v>
      </c>
      <c r="CX2">
        <v>37.1</v>
      </c>
      <c r="CY2">
        <v>37.6</v>
      </c>
      <c r="CZ2">
        <v>38.1</v>
      </c>
      <c r="DA2">
        <v>38.6</v>
      </c>
      <c r="DB2">
        <v>39.1</v>
      </c>
    </row>
    <row r="3" spans="2:9" ht="12.75">
      <c r="B3" s="1" t="s">
        <v>0</v>
      </c>
      <c r="C3" s="1">
        <v>1</v>
      </c>
      <c r="D3" s="1">
        <v>11.34</v>
      </c>
      <c r="E3" s="1">
        <v>7.8</v>
      </c>
      <c r="F3" s="1">
        <v>11.34</v>
      </c>
      <c r="G3" s="1">
        <v>11.34</v>
      </c>
      <c r="H3" s="1">
        <v>7.8</v>
      </c>
      <c r="I3" s="6">
        <v>0.9</v>
      </c>
    </row>
    <row r="4" spans="2:106" ht="12.75">
      <c r="B4" s="1" t="s">
        <v>2</v>
      </c>
      <c r="C4" s="1">
        <f>(4*PI()*(C2/2)^3)/3</f>
        <v>5.235987755982989E-10</v>
      </c>
      <c r="D4" s="1">
        <f>(4*PI()*(D2/2)^3)/3</f>
        <v>0.028958332430422003</v>
      </c>
      <c r="E4" s="1">
        <f>(4*PI()*(E2/2)^3)/3</f>
        <v>0.028958332430422003</v>
      </c>
      <c r="F4" s="1" t="s">
        <v>11</v>
      </c>
      <c r="G4" s="1"/>
      <c r="H4" s="1">
        <f>H5/H3</f>
        <v>692.3076923076924</v>
      </c>
      <c r="I4" s="1">
        <f>(4/3)*PI()*(I2/2)^3</f>
        <v>4.1887902047863905</v>
      </c>
      <c r="J4">
        <f aca="true" t="shared" si="0" ref="J4:BT4">(4*PI()*(J2/2)^3)/3</f>
        <v>0.0005235987755982989</v>
      </c>
      <c r="K4">
        <f t="shared" si="0"/>
        <v>0.0017671458676442587</v>
      </c>
      <c r="L4">
        <f t="shared" si="0"/>
        <v>0.004188790204786391</v>
      </c>
      <c r="M4">
        <f t="shared" si="0"/>
        <v>0.008181230868723419</v>
      </c>
      <c r="N4">
        <f t="shared" si="0"/>
        <v>0.01413716694115407</v>
      </c>
      <c r="O4">
        <f t="shared" si="0"/>
        <v>0.02244929750377706</v>
      </c>
      <c r="P4">
        <f t="shared" si="0"/>
        <v>0.03351032163829113</v>
      </c>
      <c r="Q4">
        <f t="shared" si="0"/>
        <v>0.047712938426394985</v>
      </c>
      <c r="R4">
        <f t="shared" si="0"/>
        <v>0.06544984694978735</v>
      </c>
      <c r="S4">
        <f t="shared" si="0"/>
        <v>0.087113746290167</v>
      </c>
      <c r="T4">
        <f t="shared" si="0"/>
        <v>0.11309733552923255</v>
      </c>
      <c r="U4">
        <f t="shared" si="0"/>
        <v>0.14379331374868284</v>
      </c>
      <c r="V4">
        <f t="shared" si="0"/>
        <v>0.17959438003021647</v>
      </c>
      <c r="W4">
        <f t="shared" si="0"/>
        <v>0.22089323345553233</v>
      </c>
      <c r="X4">
        <f t="shared" si="0"/>
        <v>0.26808257310632905</v>
      </c>
      <c r="Y4">
        <f t="shared" si="0"/>
        <v>0.3215550980643052</v>
      </c>
      <c r="Z4">
        <f t="shared" si="0"/>
        <v>0.3817035074111599</v>
      </c>
      <c r="AA4">
        <f t="shared" si="0"/>
        <v>0.4489205002285914</v>
      </c>
      <c r="AB4">
        <f t="shared" si="0"/>
        <v>0.5235987755982988</v>
      </c>
      <c r="AC4">
        <f t="shared" si="0"/>
        <v>0.6061310326019808</v>
      </c>
      <c r="AD4">
        <f t="shared" si="0"/>
        <v>0.696909970321336</v>
      </c>
      <c r="AE4">
        <f t="shared" si="0"/>
        <v>2.1446605848506324</v>
      </c>
      <c r="AF4">
        <f t="shared" si="0"/>
        <v>4.849048260815846</v>
      </c>
      <c r="AG4">
        <f t="shared" si="0"/>
        <v>9.202772079915702</v>
      </c>
      <c r="AH4">
        <f t="shared" si="0"/>
        <v>15.598531123848923</v>
      </c>
      <c r="AI4">
        <f t="shared" si="0"/>
        <v>24.429024474314232</v>
      </c>
      <c r="AJ4">
        <f t="shared" si="0"/>
        <v>36.08695121301035</v>
      </c>
      <c r="AK4">
        <f t="shared" si="0"/>
        <v>50.965010421636</v>
      </c>
      <c r="AL4">
        <f t="shared" si="0"/>
        <v>69.45590118188993</v>
      </c>
      <c r="AM4">
        <f t="shared" si="0"/>
        <v>91.95232257547083</v>
      </c>
      <c r="AN4">
        <f t="shared" si="0"/>
        <v>118.84697368407744</v>
      </c>
      <c r="AO4">
        <f t="shared" si="0"/>
        <v>150.5325535894085</v>
      </c>
      <c r="AP4">
        <f t="shared" si="0"/>
        <v>187.4017613731627</v>
      </c>
      <c r="AQ4">
        <f t="shared" si="0"/>
        <v>229.8472961170388</v>
      </c>
      <c r="AR4">
        <f t="shared" si="0"/>
        <v>278.2618569027355</v>
      </c>
      <c r="AS4">
        <f t="shared" si="0"/>
        <v>333.03814281195156</v>
      </c>
      <c r="AT4">
        <f t="shared" si="0"/>
        <v>394.56885292638566</v>
      </c>
      <c r="AU4">
        <f t="shared" si="0"/>
        <v>463.24668632773654</v>
      </c>
      <c r="AV4">
        <f t="shared" si="0"/>
        <v>539.4643420977028</v>
      </c>
      <c r="AW4">
        <f t="shared" si="0"/>
        <v>623.6145193179834</v>
      </c>
      <c r="AX4">
        <f t="shared" si="0"/>
        <v>716.089917070277</v>
      </c>
      <c r="AY4">
        <f t="shared" si="0"/>
        <v>817.2832344362823</v>
      </c>
      <c r="AZ4">
        <f t="shared" si="0"/>
        <v>927.5871704976979</v>
      </c>
      <c r="BA4">
        <f t="shared" si="0"/>
        <v>1047.3944243362225</v>
      </c>
      <c r="BB4">
        <f t="shared" si="0"/>
        <v>1177.0976950335553</v>
      </c>
      <c r="BC4">
        <f t="shared" si="0"/>
        <v>1317.0896816713941</v>
      </c>
      <c r="BD4">
        <f t="shared" si="0"/>
        <v>1467.7630833314388</v>
      </c>
      <c r="BE4">
        <f t="shared" si="0"/>
        <v>1629.5105990953873</v>
      </c>
      <c r="BF4">
        <f t="shared" si="0"/>
        <v>1802.7249280449385</v>
      </c>
      <c r="BG4">
        <f t="shared" si="0"/>
        <v>1987.798769261791</v>
      </c>
      <c r="BH4">
        <f t="shared" si="0"/>
        <v>2185.1248218276446</v>
      </c>
      <c r="BI4">
        <f t="shared" si="0"/>
        <v>2395.0957848241965</v>
      </c>
      <c r="BJ4">
        <f t="shared" si="0"/>
        <v>2618.1043573331463</v>
      </c>
      <c r="BK4">
        <f t="shared" si="0"/>
        <v>2854.543238436192</v>
      </c>
      <c r="BL4">
        <f t="shared" si="0"/>
        <v>3104.8051272150333</v>
      </c>
      <c r="BM4">
        <f t="shared" si="0"/>
        <v>3369.282722751368</v>
      </c>
      <c r="BN4">
        <f t="shared" si="0"/>
        <v>3648.368724126895</v>
      </c>
      <c r="BO4">
        <f t="shared" si="0"/>
        <v>3942.4558304233137</v>
      </c>
      <c r="BP4">
        <f t="shared" si="0"/>
        <v>4251.936740722323</v>
      </c>
      <c r="BQ4">
        <f t="shared" si="0"/>
        <v>4577.20415410562</v>
      </c>
      <c r="BR4">
        <f t="shared" si="0"/>
        <v>4918.650769654903</v>
      </c>
      <c r="BS4">
        <f t="shared" si="0"/>
        <v>5276.6692864518745</v>
      </c>
      <c r="BT4">
        <f t="shared" si="0"/>
        <v>5651.652403578231</v>
      </c>
      <c r="BU4">
        <f aca="true" t="shared" si="1" ref="BU4:DB4">(4*PI()*(BU2/2)^3)/3</f>
        <v>6043.99282011567</v>
      </c>
      <c r="BV4">
        <f t="shared" si="1"/>
        <v>6454.083235145891</v>
      </c>
      <c r="BW4">
        <f t="shared" si="1"/>
        <v>6882.316347750594</v>
      </c>
      <c r="BX4">
        <f t="shared" si="1"/>
        <v>7329.084857011477</v>
      </c>
      <c r="BY4">
        <f t="shared" si="1"/>
        <v>7794.781462010239</v>
      </c>
      <c r="BZ4">
        <f t="shared" si="1"/>
        <v>8279.798861828576</v>
      </c>
      <c r="CA4">
        <f t="shared" si="1"/>
        <v>8784.52975554819</v>
      </c>
      <c r="CB4">
        <f t="shared" si="1"/>
        <v>9309.366842250778</v>
      </c>
      <c r="CC4">
        <f t="shared" si="1"/>
        <v>9854.702821018042</v>
      </c>
      <c r="CD4">
        <f t="shared" si="1"/>
        <v>10420.930390931675</v>
      </c>
      <c r="CE4">
        <f t="shared" si="1"/>
        <v>11008.442251073384</v>
      </c>
      <c r="CF4">
        <f t="shared" si="1"/>
        <v>11617.631100524857</v>
      </c>
      <c r="CG4">
        <f t="shared" si="1"/>
        <v>12248.889638367798</v>
      </c>
      <c r="CH4">
        <f t="shared" si="1"/>
        <v>12902.610563683907</v>
      </c>
      <c r="CI4">
        <f t="shared" si="1"/>
        <v>13579.186575554886</v>
      </c>
      <c r="CJ4">
        <f t="shared" si="1"/>
        <v>14279.010373062427</v>
      </c>
      <c r="CK4">
        <f t="shared" si="1"/>
        <v>15002.47465528823</v>
      </c>
      <c r="CL4">
        <f t="shared" si="1"/>
        <v>15749.972121313995</v>
      </c>
      <c r="CM4">
        <f t="shared" si="1"/>
        <v>16521.89547022142</v>
      </c>
      <c r="CN4">
        <f t="shared" si="1"/>
        <v>17318.637401092208</v>
      </c>
      <c r="CO4">
        <f t="shared" si="1"/>
        <v>18140.59061300805</v>
      </c>
      <c r="CP4">
        <f t="shared" si="1"/>
        <v>18988.147805050652</v>
      </c>
      <c r="CQ4">
        <f t="shared" si="1"/>
        <v>19861.701676301705</v>
      </c>
      <c r="CR4">
        <f t="shared" si="1"/>
        <v>20761.64492584292</v>
      </c>
      <c r="CS4">
        <f t="shared" si="1"/>
        <v>21688.37025275598</v>
      </c>
      <c r="CT4">
        <f t="shared" si="1"/>
        <v>22642.270356122594</v>
      </c>
      <c r="CU4">
        <f t="shared" si="1"/>
        <v>23623.73793502446</v>
      </c>
      <c r="CV4">
        <f t="shared" si="1"/>
        <v>24633.16568854327</v>
      </c>
      <c r="CW4">
        <f t="shared" si="1"/>
        <v>25670.94631576074</v>
      </c>
      <c r="CX4">
        <f t="shared" si="1"/>
        <v>26737.472515758545</v>
      </c>
      <c r="CY4">
        <f t="shared" si="1"/>
        <v>27833.136987618404</v>
      </c>
      <c r="CZ4">
        <f t="shared" si="1"/>
        <v>28958.332430422</v>
      </c>
      <c r="DA4">
        <f t="shared" si="1"/>
        <v>30113.451543251038</v>
      </c>
      <c r="DB4">
        <f t="shared" si="1"/>
        <v>31298.887025187225</v>
      </c>
    </row>
    <row r="5" spans="2:106" ht="12.75">
      <c r="B5" s="1" t="s">
        <v>3</v>
      </c>
      <c r="C5" s="1">
        <f>C4*C3</f>
        <v>5.235987755982989E-10</v>
      </c>
      <c r="D5" s="1">
        <f>D4*D3</f>
        <v>0.32838748976098553</v>
      </c>
      <c r="E5" s="1">
        <f>E4*E3</f>
        <v>0.22587499295729163</v>
      </c>
      <c r="F5" s="1">
        <v>2.6</v>
      </c>
      <c r="G5" s="1">
        <f>123*0.067</f>
        <v>8.241</v>
      </c>
      <c r="H5" s="1">
        <f>H6*1000</f>
        <v>5400</v>
      </c>
      <c r="I5" s="1">
        <f>I3*I4</f>
        <v>3.7699111843077517</v>
      </c>
      <c r="J5">
        <f>J4*$F$3</f>
        <v>0.00593761011528471</v>
      </c>
      <c r="K5">
        <f aca="true" t="shared" si="2" ref="K5:BV5">K4*$F$3</f>
        <v>0.020039434139085894</v>
      </c>
      <c r="L5">
        <f t="shared" si="2"/>
        <v>0.04750088092227768</v>
      </c>
      <c r="M5">
        <f t="shared" si="2"/>
        <v>0.09277515805132357</v>
      </c>
      <c r="N5">
        <f t="shared" si="2"/>
        <v>0.16031547311268715</v>
      </c>
      <c r="O5">
        <f t="shared" si="2"/>
        <v>0.25457503369283185</v>
      </c>
      <c r="P5">
        <f t="shared" si="2"/>
        <v>0.38000704737822144</v>
      </c>
      <c r="Q5">
        <f t="shared" si="2"/>
        <v>0.5410647217553192</v>
      </c>
      <c r="R5">
        <f t="shared" si="2"/>
        <v>0.7422012644105885</v>
      </c>
      <c r="S5">
        <f t="shared" si="2"/>
        <v>0.9878698829304937</v>
      </c>
      <c r="T5">
        <f t="shared" si="2"/>
        <v>1.2825237849014972</v>
      </c>
      <c r="U5">
        <f t="shared" si="2"/>
        <v>1.6306161779100634</v>
      </c>
      <c r="V5">
        <f t="shared" si="2"/>
        <v>2.036600269542655</v>
      </c>
      <c r="W5">
        <f t="shared" si="2"/>
        <v>2.5049292673857364</v>
      </c>
      <c r="X5">
        <f t="shared" si="2"/>
        <v>3.0400563790257715</v>
      </c>
      <c r="Y5">
        <f t="shared" si="2"/>
        <v>3.646434812049221</v>
      </c>
      <c r="Z5">
        <f t="shared" si="2"/>
        <v>4.328517774042553</v>
      </c>
      <c r="AA5">
        <f t="shared" si="2"/>
        <v>5.090758472592227</v>
      </c>
      <c r="AB5">
        <f t="shared" si="2"/>
        <v>5.937610115284708</v>
      </c>
      <c r="AC5">
        <f t="shared" si="2"/>
        <v>6.873525909706462</v>
      </c>
      <c r="AD5">
        <f t="shared" si="2"/>
        <v>7.90295906344395</v>
      </c>
      <c r="AE5">
        <f t="shared" si="2"/>
        <v>24.320451032206172</v>
      </c>
      <c r="AF5">
        <f t="shared" si="2"/>
        <v>54.988207277651696</v>
      </c>
      <c r="AG5">
        <f t="shared" si="2"/>
        <v>104.35943538624406</v>
      </c>
      <c r="AH5">
        <f t="shared" si="2"/>
        <v>176.8873429444468</v>
      </c>
      <c r="AI5">
        <f t="shared" si="2"/>
        <v>277.0251375387234</v>
      </c>
      <c r="AJ5">
        <f t="shared" si="2"/>
        <v>409.22602675553736</v>
      </c>
      <c r="AK5">
        <f t="shared" si="2"/>
        <v>577.9432181813522</v>
      </c>
      <c r="AL5">
        <f t="shared" si="2"/>
        <v>787.6299194026318</v>
      </c>
      <c r="AM5">
        <f t="shared" si="2"/>
        <v>1042.7393380058393</v>
      </c>
      <c r="AN5">
        <f t="shared" si="2"/>
        <v>1347.724681577438</v>
      </c>
      <c r="AO5">
        <f t="shared" si="2"/>
        <v>1707.0391577038924</v>
      </c>
      <c r="AP5">
        <f t="shared" si="2"/>
        <v>2125.135973971665</v>
      </c>
      <c r="AQ5">
        <f t="shared" si="2"/>
        <v>2606.46833796722</v>
      </c>
      <c r="AR5">
        <f t="shared" si="2"/>
        <v>3155.4894572770204</v>
      </c>
      <c r="AS5">
        <f t="shared" si="2"/>
        <v>3776.6525394875307</v>
      </c>
      <c r="AT5">
        <f t="shared" si="2"/>
        <v>4474.410792185214</v>
      </c>
      <c r="AU5">
        <f t="shared" si="2"/>
        <v>5253.217422956533</v>
      </c>
      <c r="AV5">
        <f t="shared" si="2"/>
        <v>6117.52563938795</v>
      </c>
      <c r="AW5">
        <f t="shared" si="2"/>
        <v>7071.788649065932</v>
      </c>
      <c r="AX5">
        <f t="shared" si="2"/>
        <v>8120.459659576941</v>
      </c>
      <c r="AY5">
        <f t="shared" si="2"/>
        <v>9267.991878507442</v>
      </c>
      <c r="AZ5">
        <f t="shared" si="2"/>
        <v>10518.838513443894</v>
      </c>
      <c r="BA5">
        <f t="shared" si="2"/>
        <v>11877.452771972763</v>
      </c>
      <c r="BB5">
        <f t="shared" si="2"/>
        <v>13348.287861680517</v>
      </c>
      <c r="BC5">
        <f t="shared" si="2"/>
        <v>14935.796990153609</v>
      </c>
      <c r="BD5">
        <f t="shared" si="2"/>
        <v>16644.433364978515</v>
      </c>
      <c r="BE5">
        <f t="shared" si="2"/>
        <v>18478.65019374169</v>
      </c>
      <c r="BF5">
        <f t="shared" si="2"/>
        <v>20442.900684029602</v>
      </c>
      <c r="BG5">
        <f t="shared" si="2"/>
        <v>22541.63804342871</v>
      </c>
      <c r="BH5">
        <f t="shared" si="2"/>
        <v>24779.31547952549</v>
      </c>
      <c r="BI5">
        <f t="shared" si="2"/>
        <v>27160.38619990639</v>
      </c>
      <c r="BJ5">
        <f t="shared" si="2"/>
        <v>29689.30341215788</v>
      </c>
      <c r="BK5">
        <f t="shared" si="2"/>
        <v>32370.520323866418</v>
      </c>
      <c r="BL5">
        <f t="shared" si="2"/>
        <v>35208.49014261847</v>
      </c>
      <c r="BM5">
        <f t="shared" si="2"/>
        <v>38207.66607600051</v>
      </c>
      <c r="BN5">
        <f t="shared" si="2"/>
        <v>41372.501331598985</v>
      </c>
      <c r="BO5">
        <f t="shared" si="2"/>
        <v>44707.449117000375</v>
      </c>
      <c r="BP5">
        <f t="shared" si="2"/>
        <v>48216.962639791134</v>
      </c>
      <c r="BQ5">
        <f t="shared" si="2"/>
        <v>51905.49510755773</v>
      </c>
      <c r="BR5">
        <f t="shared" si="2"/>
        <v>55777.49972788661</v>
      </c>
      <c r="BS5">
        <f t="shared" si="2"/>
        <v>59837.42970836426</v>
      </c>
      <c r="BT5">
        <f t="shared" si="2"/>
        <v>64089.73825657714</v>
      </c>
      <c r="BU5">
        <f t="shared" si="2"/>
        <v>68538.87858011169</v>
      </c>
      <c r="BV5">
        <f t="shared" si="2"/>
        <v>73189.30388655441</v>
      </c>
      <c r="BW5">
        <f aca="true" t="shared" si="3" ref="BW5:DB5">BW4*$F$3</f>
        <v>78045.46738349173</v>
      </c>
      <c r="BX5">
        <f t="shared" si="3"/>
        <v>83111.82227851014</v>
      </c>
      <c r="BY5">
        <f t="shared" si="3"/>
        <v>88392.8217791961</v>
      </c>
      <c r="BZ5">
        <f t="shared" si="3"/>
        <v>93892.91909313605</v>
      </c>
      <c r="CA5">
        <f t="shared" si="3"/>
        <v>99616.56742791648</v>
      </c>
      <c r="CB5">
        <f t="shared" si="3"/>
        <v>105568.21999112383</v>
      </c>
      <c r="CC5">
        <f t="shared" si="3"/>
        <v>111752.32999034459</v>
      </c>
      <c r="CD5">
        <f t="shared" si="3"/>
        <v>118173.35063316519</v>
      </c>
      <c r="CE5">
        <f t="shared" si="3"/>
        <v>124835.73512717217</v>
      </c>
      <c r="CF5">
        <f t="shared" si="3"/>
        <v>131743.93667995188</v>
      </c>
      <c r="CG5">
        <f t="shared" si="3"/>
        <v>138902.40849909084</v>
      </c>
      <c r="CH5">
        <f t="shared" si="3"/>
        <v>146315.6037921755</v>
      </c>
      <c r="CI5">
        <f t="shared" si="3"/>
        <v>153987.9757667924</v>
      </c>
      <c r="CJ5">
        <f t="shared" si="3"/>
        <v>161923.97763052792</v>
      </c>
      <c r="CK5">
        <f t="shared" si="3"/>
        <v>170128.06259096853</v>
      </c>
      <c r="CL5">
        <f t="shared" si="3"/>
        <v>178604.68385570068</v>
      </c>
      <c r="CM5">
        <f t="shared" si="3"/>
        <v>187358.29463231092</v>
      </c>
      <c r="CN5">
        <f t="shared" si="3"/>
        <v>196393.34812838564</v>
      </c>
      <c r="CO5">
        <f t="shared" si="3"/>
        <v>205714.2975515113</v>
      </c>
      <c r="CP5">
        <f t="shared" si="3"/>
        <v>215325.5961092744</v>
      </c>
      <c r="CQ5">
        <f t="shared" si="3"/>
        <v>225231.69700926135</v>
      </c>
      <c r="CR5">
        <f t="shared" si="3"/>
        <v>235437.05345905872</v>
      </c>
      <c r="CS5">
        <f t="shared" si="3"/>
        <v>245946.11866625282</v>
      </c>
      <c r="CT5">
        <f t="shared" si="3"/>
        <v>256763.34583843022</v>
      </c>
      <c r="CU5">
        <f t="shared" si="3"/>
        <v>267893.1881831774</v>
      </c>
      <c r="CV5">
        <f t="shared" si="3"/>
        <v>279340.0989080807</v>
      </c>
      <c r="CW5">
        <f t="shared" si="3"/>
        <v>291108.5312207268</v>
      </c>
      <c r="CX5">
        <f t="shared" si="3"/>
        <v>303202.9383287019</v>
      </c>
      <c r="CY5">
        <f t="shared" si="3"/>
        <v>315627.7734395927</v>
      </c>
      <c r="CZ5">
        <f t="shared" si="3"/>
        <v>328387.4897609855</v>
      </c>
      <c r="DA5">
        <f t="shared" si="3"/>
        <v>341486.54050046677</v>
      </c>
      <c r="DB5">
        <f t="shared" si="3"/>
        <v>354929.37886562315</v>
      </c>
    </row>
    <row r="6" spans="2:106" ht="12.75">
      <c r="B6" s="1" t="s">
        <v>4</v>
      </c>
      <c r="C6" s="1">
        <f>C5/1000</f>
        <v>5.235987755982989E-13</v>
      </c>
      <c r="D6" s="1">
        <f>D5/1000</f>
        <v>0.00032838748976098554</v>
      </c>
      <c r="E6" s="1">
        <f aca="true" t="shared" si="4" ref="E6:AK6">E5/1000</f>
        <v>0.00022587499295729163</v>
      </c>
      <c r="F6" s="1">
        <f t="shared" si="4"/>
        <v>0.0026</v>
      </c>
      <c r="G6" s="1">
        <f t="shared" si="4"/>
        <v>0.008241</v>
      </c>
      <c r="H6" s="1">
        <v>5.4</v>
      </c>
      <c r="I6" s="6">
        <f>I5/1000</f>
        <v>0.0037699111843077517</v>
      </c>
      <c r="J6">
        <f t="shared" si="4"/>
        <v>5.93761011528471E-06</v>
      </c>
      <c r="K6">
        <f t="shared" si="4"/>
        <v>2.0039434139085893E-05</v>
      </c>
      <c r="L6">
        <f t="shared" si="4"/>
        <v>4.750088092227768E-05</v>
      </c>
      <c r="M6">
        <f t="shared" si="4"/>
        <v>9.277515805132357E-05</v>
      </c>
      <c r="N6">
        <f t="shared" si="4"/>
        <v>0.00016031547311268714</v>
      </c>
      <c r="O6">
        <f t="shared" si="4"/>
        <v>0.00025457503369283183</v>
      </c>
      <c r="P6">
        <f t="shared" si="4"/>
        <v>0.00038000704737822143</v>
      </c>
      <c r="Q6">
        <f t="shared" si="4"/>
        <v>0.0005410647217553192</v>
      </c>
      <c r="R6">
        <f t="shared" si="4"/>
        <v>0.0007422012644105885</v>
      </c>
      <c r="S6">
        <f t="shared" si="4"/>
        <v>0.0009878698829304936</v>
      </c>
      <c r="T6">
        <f t="shared" si="4"/>
        <v>0.0012825237849014971</v>
      </c>
      <c r="U6">
        <f t="shared" si="4"/>
        <v>0.0016306161779100635</v>
      </c>
      <c r="V6">
        <f t="shared" si="4"/>
        <v>0.0020366002695426546</v>
      </c>
      <c r="W6">
        <f t="shared" si="4"/>
        <v>0.0025049292673857363</v>
      </c>
      <c r="X6">
        <f t="shared" si="4"/>
        <v>0.0030400563790257715</v>
      </c>
      <c r="Y6">
        <f t="shared" si="4"/>
        <v>0.003646434812049221</v>
      </c>
      <c r="Z6">
        <f t="shared" si="4"/>
        <v>0.004328517774042554</v>
      </c>
      <c r="AA6">
        <f t="shared" si="4"/>
        <v>0.0050907584725922266</v>
      </c>
      <c r="AB6">
        <f t="shared" si="4"/>
        <v>0.005937610115284708</v>
      </c>
      <c r="AC6">
        <f t="shared" si="4"/>
        <v>0.006873525909706462</v>
      </c>
      <c r="AD6">
        <f t="shared" si="4"/>
        <v>0.007902959063443949</v>
      </c>
      <c r="AE6">
        <f t="shared" si="4"/>
        <v>0.02432045103220617</v>
      </c>
      <c r="AF6">
        <f t="shared" si="4"/>
        <v>0.0549882072776517</v>
      </c>
      <c r="AG6">
        <f t="shared" si="4"/>
        <v>0.10435943538624406</v>
      </c>
      <c r="AH6">
        <f t="shared" si="4"/>
        <v>0.1768873429444468</v>
      </c>
      <c r="AI6">
        <f t="shared" si="4"/>
        <v>0.27702513753872343</v>
      </c>
      <c r="AJ6">
        <f t="shared" si="4"/>
        <v>0.4092260267555374</v>
      </c>
      <c r="AK6">
        <f t="shared" si="4"/>
        <v>0.5779432181813522</v>
      </c>
      <c r="AL6">
        <f aca="true" t="shared" si="5" ref="AL6:BQ6">AL5/1000</f>
        <v>0.7876299194026318</v>
      </c>
      <c r="AM6">
        <f t="shared" si="5"/>
        <v>1.0427393380058392</v>
      </c>
      <c r="AN6">
        <f t="shared" si="5"/>
        <v>1.3477246815774382</v>
      </c>
      <c r="AO6">
        <f t="shared" si="5"/>
        <v>1.7070391577038924</v>
      </c>
      <c r="AP6">
        <f t="shared" si="5"/>
        <v>2.125135973971665</v>
      </c>
      <c r="AQ6">
        <f t="shared" si="5"/>
        <v>2.60646833796722</v>
      </c>
      <c r="AR6">
        <f t="shared" si="5"/>
        <v>3.1554894572770205</v>
      </c>
      <c r="AS6">
        <f t="shared" si="5"/>
        <v>3.7766525394875305</v>
      </c>
      <c r="AT6">
        <f t="shared" si="5"/>
        <v>4.474410792185214</v>
      </c>
      <c r="AU6">
        <f t="shared" si="5"/>
        <v>5.253217422956532</v>
      </c>
      <c r="AV6">
        <f t="shared" si="5"/>
        <v>6.11752563938795</v>
      </c>
      <c r="AW6">
        <f t="shared" si="5"/>
        <v>7.071788649065932</v>
      </c>
      <c r="AX6">
        <f t="shared" si="5"/>
        <v>8.120459659576941</v>
      </c>
      <c r="AY6">
        <f t="shared" si="5"/>
        <v>9.267991878507443</v>
      </c>
      <c r="AZ6">
        <f t="shared" si="5"/>
        <v>10.518838513443894</v>
      </c>
      <c r="BA6">
        <f t="shared" si="5"/>
        <v>11.877452771972763</v>
      </c>
      <c r="BB6">
        <f t="shared" si="5"/>
        <v>13.348287861680518</v>
      </c>
      <c r="BC6">
        <f t="shared" si="5"/>
        <v>14.935796990153609</v>
      </c>
      <c r="BD6">
        <f t="shared" si="5"/>
        <v>16.644433364978514</v>
      </c>
      <c r="BE6">
        <f t="shared" si="5"/>
        <v>18.47865019374169</v>
      </c>
      <c r="BF6">
        <f t="shared" si="5"/>
        <v>20.442900684029603</v>
      </c>
      <c r="BG6">
        <f t="shared" si="5"/>
        <v>22.54163804342871</v>
      </c>
      <c r="BH6">
        <f t="shared" si="5"/>
        <v>24.77931547952549</v>
      </c>
      <c r="BI6">
        <f t="shared" si="5"/>
        <v>27.160386199906387</v>
      </c>
      <c r="BJ6">
        <f t="shared" si="5"/>
        <v>29.68930341215788</v>
      </c>
      <c r="BK6">
        <f t="shared" si="5"/>
        <v>32.370520323866415</v>
      </c>
      <c r="BL6">
        <f t="shared" si="5"/>
        <v>35.20849014261847</v>
      </c>
      <c r="BM6">
        <f t="shared" si="5"/>
        <v>38.207666076000514</v>
      </c>
      <c r="BN6">
        <f t="shared" si="5"/>
        <v>41.37250133159898</v>
      </c>
      <c r="BO6">
        <f t="shared" si="5"/>
        <v>44.70744911700037</v>
      </c>
      <c r="BP6">
        <f t="shared" si="5"/>
        <v>48.216962639791134</v>
      </c>
      <c r="BQ6">
        <f t="shared" si="5"/>
        <v>51.905495107557726</v>
      </c>
      <c r="BR6">
        <f aca="true" t="shared" si="6" ref="BR6:CW6">BR5/1000</f>
        <v>55.77749972788661</v>
      </c>
      <c r="BS6">
        <f t="shared" si="6"/>
        <v>59.83742970836426</v>
      </c>
      <c r="BT6">
        <f t="shared" si="6"/>
        <v>64.08973825657714</v>
      </c>
      <c r="BU6">
        <f t="shared" si="6"/>
        <v>68.53887858011169</v>
      </c>
      <c r="BV6">
        <f t="shared" si="6"/>
        <v>73.18930388655441</v>
      </c>
      <c r="BW6">
        <f t="shared" si="6"/>
        <v>78.04546738349174</v>
      </c>
      <c r="BX6">
        <f t="shared" si="6"/>
        <v>83.11182227851013</v>
      </c>
      <c r="BY6">
        <f t="shared" si="6"/>
        <v>88.39282177919611</v>
      </c>
      <c r="BZ6">
        <f t="shared" si="6"/>
        <v>93.89291909313604</v>
      </c>
      <c r="CA6">
        <f t="shared" si="6"/>
        <v>99.61656742791648</v>
      </c>
      <c r="CB6">
        <f t="shared" si="6"/>
        <v>105.56821999112383</v>
      </c>
      <c r="CC6">
        <f t="shared" si="6"/>
        <v>111.75232999034459</v>
      </c>
      <c r="CD6">
        <f t="shared" si="6"/>
        <v>118.17335063316519</v>
      </c>
      <c r="CE6">
        <f t="shared" si="6"/>
        <v>124.83573512717217</v>
      </c>
      <c r="CF6">
        <f t="shared" si="6"/>
        <v>131.74393667995187</v>
      </c>
      <c r="CG6">
        <f t="shared" si="6"/>
        <v>138.90240849909085</v>
      </c>
      <c r="CH6">
        <f t="shared" si="6"/>
        <v>146.3156037921755</v>
      </c>
      <c r="CI6">
        <f t="shared" si="6"/>
        <v>153.9879757667924</v>
      </c>
      <c r="CJ6">
        <f t="shared" si="6"/>
        <v>161.92397763052793</v>
      </c>
      <c r="CK6">
        <f t="shared" si="6"/>
        <v>170.12806259096854</v>
      </c>
      <c r="CL6">
        <f t="shared" si="6"/>
        <v>178.60468385570067</v>
      </c>
      <c r="CM6">
        <f t="shared" si="6"/>
        <v>187.35829463231093</v>
      </c>
      <c r="CN6">
        <f t="shared" si="6"/>
        <v>196.39334812838564</v>
      </c>
      <c r="CO6">
        <f t="shared" si="6"/>
        <v>205.7142975515113</v>
      </c>
      <c r="CP6">
        <f t="shared" si="6"/>
        <v>215.3255961092744</v>
      </c>
      <c r="CQ6">
        <f t="shared" si="6"/>
        <v>225.23169700926135</v>
      </c>
      <c r="CR6">
        <f t="shared" si="6"/>
        <v>235.43705345905872</v>
      </c>
      <c r="CS6">
        <f t="shared" si="6"/>
        <v>245.94611866625283</v>
      </c>
      <c r="CT6">
        <f t="shared" si="6"/>
        <v>256.7633458384302</v>
      </c>
      <c r="CU6">
        <f t="shared" si="6"/>
        <v>267.89318818317736</v>
      </c>
      <c r="CV6">
        <f t="shared" si="6"/>
        <v>279.34009890808073</v>
      </c>
      <c r="CW6">
        <f t="shared" si="6"/>
        <v>291.1085312207268</v>
      </c>
      <c r="CX6">
        <f>CX5/1000</f>
        <v>303.20293832870186</v>
      </c>
      <c r="CY6">
        <f>CY5/1000</f>
        <v>315.62777343959266</v>
      </c>
      <c r="CZ6">
        <f>CZ5/1000</f>
        <v>328.3874897609855</v>
      </c>
      <c r="DA6">
        <f>DA5/1000</f>
        <v>341.4865405004668</v>
      </c>
      <c r="DB6">
        <f>DB5/1000</f>
        <v>354.92937886562316</v>
      </c>
    </row>
    <row r="7" spans="2:106" ht="25.5">
      <c r="B7" s="3" t="s">
        <v>5</v>
      </c>
      <c r="C7" s="1">
        <f>PI()*(C2/200)^2</f>
        <v>7.853981633974483E-11</v>
      </c>
      <c r="D7" s="1">
        <f>PI()*(D2/200)^2</f>
        <v>1.1400918279693698E-05</v>
      </c>
      <c r="E7" s="1">
        <f>PI()*(E2/200)^2</f>
        <v>1.1400918279693698E-05</v>
      </c>
      <c r="F7" s="1">
        <f>PI()*(F2/200)^2</f>
        <v>2.4630086404143988E-05</v>
      </c>
      <c r="G7" s="1">
        <f>PI()*(G2/200)^2</f>
        <v>4.717297718905923E-05</v>
      </c>
      <c r="H7" s="1">
        <f aca="true" t="shared" si="7" ref="H7:BT7">PI()*(H2/200)^2</f>
        <v>0.02029505128217136</v>
      </c>
      <c r="I7" s="6">
        <f>PI()*(I2/(2*100))^2</f>
        <v>0.0003141592653589793</v>
      </c>
      <c r="J7">
        <f t="shared" si="7"/>
        <v>7.853981633974482E-07</v>
      </c>
      <c r="K7">
        <f t="shared" si="7"/>
        <v>1.7671458676442586E-06</v>
      </c>
      <c r="L7">
        <f t="shared" si="7"/>
        <v>3.141592653589793E-06</v>
      </c>
      <c r="M7">
        <f t="shared" si="7"/>
        <v>4.908738521234052E-06</v>
      </c>
      <c r="N7">
        <f t="shared" si="7"/>
        <v>7.068583470577034E-06</v>
      </c>
      <c r="O7">
        <f t="shared" si="7"/>
        <v>9.62112750161874E-06</v>
      </c>
      <c r="P7">
        <f t="shared" si="7"/>
        <v>1.2566370614359172E-05</v>
      </c>
      <c r="Q7">
        <f t="shared" si="7"/>
        <v>1.590431280879833E-05</v>
      </c>
      <c r="R7">
        <f t="shared" si="7"/>
        <v>1.9634954084936207E-05</v>
      </c>
      <c r="S7">
        <f t="shared" si="7"/>
        <v>2.3758294442772815E-05</v>
      </c>
      <c r="T7">
        <f t="shared" si="7"/>
        <v>2.8274333882308137E-05</v>
      </c>
      <c r="U7">
        <f t="shared" si="7"/>
        <v>3.31830724035422E-05</v>
      </c>
      <c r="V7">
        <f t="shared" si="7"/>
        <v>3.848451000647496E-05</v>
      </c>
      <c r="W7">
        <f t="shared" si="7"/>
        <v>4.4178646691106464E-05</v>
      </c>
      <c r="X7">
        <f t="shared" si="7"/>
        <v>5.0265482457436686E-05</v>
      </c>
      <c r="Y7">
        <f t="shared" si="7"/>
        <v>5.674501730546565E-05</v>
      </c>
      <c r="Z7">
        <f t="shared" si="7"/>
        <v>6.361725123519332E-05</v>
      </c>
      <c r="AA7">
        <f t="shared" si="7"/>
        <v>7.08821842466197E-05</v>
      </c>
      <c r="AB7">
        <f t="shared" si="7"/>
        <v>7.853981633974483E-05</v>
      </c>
      <c r="AC7">
        <f t="shared" si="7"/>
        <v>8.659014751456868E-05</v>
      </c>
      <c r="AD7">
        <f t="shared" si="7"/>
        <v>9.503317777109126E-05</v>
      </c>
      <c r="AE7">
        <f t="shared" si="7"/>
        <v>0.00020106192982974675</v>
      </c>
      <c r="AF7">
        <f t="shared" si="7"/>
        <v>0.00034636059005827474</v>
      </c>
      <c r="AG7">
        <f t="shared" si="7"/>
        <v>0.0005309291584566752</v>
      </c>
      <c r="AH7">
        <f t="shared" si="7"/>
        <v>0.0007547676350249477</v>
      </c>
      <c r="AI7">
        <f t="shared" si="7"/>
        <v>0.001017876019763093</v>
      </c>
      <c r="AJ7">
        <f t="shared" si="7"/>
        <v>0.0013202543126711102</v>
      </c>
      <c r="AK7">
        <f t="shared" si="7"/>
        <v>0.0016619025137490004</v>
      </c>
      <c r="AL7">
        <f t="shared" si="7"/>
        <v>0.0020428206229967626</v>
      </c>
      <c r="AM7">
        <f t="shared" si="7"/>
        <v>0.0024630086404143973</v>
      </c>
      <c r="AN7">
        <f t="shared" si="7"/>
        <v>0.002922466566001905</v>
      </c>
      <c r="AO7">
        <f t="shared" si="7"/>
        <v>0.003421194399759285</v>
      </c>
      <c r="AP7">
        <f t="shared" si="7"/>
        <v>0.003959192141686536</v>
      </c>
      <c r="AQ7">
        <f t="shared" si="7"/>
        <v>0.004536459791783661</v>
      </c>
      <c r="AR7">
        <f t="shared" si="7"/>
        <v>0.005152997350050658</v>
      </c>
      <c r="AS7">
        <f t="shared" si="7"/>
        <v>0.005808804816487527</v>
      </c>
      <c r="AT7">
        <f t="shared" si="7"/>
        <v>0.00650388219109427</v>
      </c>
      <c r="AU7">
        <f t="shared" si="7"/>
        <v>0.007238229473870883</v>
      </c>
      <c r="AV7">
        <f t="shared" si="7"/>
        <v>0.008011846664817369</v>
      </c>
      <c r="AW7">
        <f t="shared" si="7"/>
        <v>0.008824733763933728</v>
      </c>
      <c r="AX7">
        <f t="shared" si="7"/>
        <v>0.00967689077121996</v>
      </c>
      <c r="AY7">
        <f t="shared" si="7"/>
        <v>0.010568317686676062</v>
      </c>
      <c r="AZ7">
        <f t="shared" si="7"/>
        <v>0.01149901451030204</v>
      </c>
      <c r="BA7">
        <f t="shared" si="7"/>
        <v>0.012468981242097889</v>
      </c>
      <c r="BB7">
        <f t="shared" si="7"/>
        <v>0.013478217882063612</v>
      </c>
      <c r="BC7">
        <f t="shared" si="7"/>
        <v>0.014526724430199206</v>
      </c>
      <c r="BD7">
        <f t="shared" si="7"/>
        <v>0.015614500886504666</v>
      </c>
      <c r="BE7">
        <f t="shared" si="7"/>
        <v>0.016741547250980007</v>
      </c>
      <c r="BF7">
        <f t="shared" si="7"/>
        <v>0.017907863523625216</v>
      </c>
      <c r="BG7">
        <f t="shared" si="7"/>
        <v>0.019113449704440302</v>
      </c>
      <c r="BH7">
        <f t="shared" si="7"/>
        <v>0.02035830579342526</v>
      </c>
      <c r="BI7">
        <f t="shared" si="7"/>
        <v>0.021642431790580088</v>
      </c>
      <c r="BJ7">
        <f t="shared" si="7"/>
        <v>0.022965827695904786</v>
      </c>
      <c r="BK7">
        <f t="shared" si="7"/>
        <v>0.024328493509399363</v>
      </c>
      <c r="BL7">
        <f t="shared" si="7"/>
        <v>0.025730429231063806</v>
      </c>
      <c r="BM7">
        <f t="shared" si="7"/>
        <v>0.027171634860898127</v>
      </c>
      <c r="BN7">
        <f t="shared" si="7"/>
        <v>0.028652110398902312</v>
      </c>
      <c r="BO7">
        <f t="shared" si="7"/>
        <v>0.030171855845076378</v>
      </c>
      <c r="BP7">
        <f t="shared" si="7"/>
        <v>0.031730871199420314</v>
      </c>
      <c r="BQ7">
        <f t="shared" si="7"/>
        <v>0.03332915646193412</v>
      </c>
      <c r="BR7">
        <f t="shared" si="7"/>
        <v>0.0349667116326178</v>
      </c>
      <c r="BS7">
        <f t="shared" si="7"/>
        <v>0.03664353671147135</v>
      </c>
      <c r="BT7">
        <f t="shared" si="7"/>
        <v>0.038359631698494774</v>
      </c>
      <c r="BU7">
        <f aca="true" t="shared" si="8" ref="BU7:DB7">PI()*(BU2/200)^2</f>
        <v>0.04011499659368807</v>
      </c>
      <c r="BV7">
        <f t="shared" si="8"/>
        <v>0.04190963139705124</v>
      </c>
      <c r="BW7">
        <f t="shared" si="8"/>
        <v>0.04374353610858429</v>
      </c>
      <c r="BX7">
        <f t="shared" si="8"/>
        <v>0.0456167107282872</v>
      </c>
      <c r="BY7">
        <f t="shared" si="8"/>
        <v>0.04752915525615999</v>
      </c>
      <c r="BZ7">
        <f t="shared" si="8"/>
        <v>0.04948086969220264</v>
      </c>
      <c r="CA7">
        <f t="shared" si="8"/>
        <v>0.05147185403641517</v>
      </c>
      <c r="CB7">
        <f t="shared" si="8"/>
        <v>0.053502108288797576</v>
      </c>
      <c r="CC7">
        <f t="shared" si="8"/>
        <v>0.05557163244934986</v>
      </c>
      <c r="CD7">
        <f t="shared" si="8"/>
        <v>0.057680426518072</v>
      </c>
      <c r="CE7">
        <f t="shared" si="8"/>
        <v>0.059828490494964026</v>
      </c>
      <c r="CF7">
        <f t="shared" si="8"/>
        <v>0.062015824380025925</v>
      </c>
      <c r="CG7">
        <f t="shared" si="8"/>
        <v>0.06424242817325769</v>
      </c>
      <c r="CH7">
        <f t="shared" si="8"/>
        <v>0.06650830187465934</v>
      </c>
      <c r="CI7">
        <f t="shared" si="8"/>
        <v>0.06881344548423085</v>
      </c>
      <c r="CJ7">
        <f t="shared" si="8"/>
        <v>0.0711578590019722</v>
      </c>
      <c r="CK7">
        <f t="shared" si="8"/>
        <v>0.07354154242788347</v>
      </c>
      <c r="CL7">
        <f t="shared" si="8"/>
        <v>0.0759644957619646</v>
      </c>
      <c r="CM7">
        <f t="shared" si="8"/>
        <v>0.07842671900421559</v>
      </c>
      <c r="CN7">
        <f t="shared" si="8"/>
        <v>0.08092821215463647</v>
      </c>
      <c r="CO7">
        <f t="shared" si="8"/>
        <v>0.08346897521322721</v>
      </c>
      <c r="CP7">
        <f t="shared" si="8"/>
        <v>0.08604900817998784</v>
      </c>
      <c r="CQ7">
        <f t="shared" si="8"/>
        <v>0.08866831105491833</v>
      </c>
      <c r="CR7">
        <f t="shared" si="8"/>
        <v>0.09132688383801871</v>
      </c>
      <c r="CS7">
        <f t="shared" si="8"/>
        <v>0.09402472652928894</v>
      </c>
      <c r="CT7">
        <f t="shared" si="8"/>
        <v>0.09676183912872904</v>
      </c>
      <c r="CU7">
        <f t="shared" si="8"/>
        <v>0.09953822163633902</v>
      </c>
      <c r="CV7">
        <f t="shared" si="8"/>
        <v>0.10235387405211885</v>
      </c>
      <c r="CW7">
        <f t="shared" si="8"/>
        <v>0.10520879637606857</v>
      </c>
      <c r="CX7">
        <f t="shared" si="8"/>
        <v>0.10810298860818816</v>
      </c>
      <c r="CY7">
        <f t="shared" si="8"/>
        <v>0.11103645074847765</v>
      </c>
      <c r="CZ7">
        <f t="shared" si="8"/>
        <v>0.114009182796937</v>
      </c>
      <c r="DA7">
        <f t="shared" si="8"/>
        <v>0.11702118475356622</v>
      </c>
      <c r="DB7">
        <f t="shared" si="8"/>
        <v>0.1200724566183653</v>
      </c>
    </row>
    <row r="8" spans="2:10" ht="12.75">
      <c r="B8" s="3" t="s">
        <v>14</v>
      </c>
      <c r="C8" s="3">
        <v>0.5</v>
      </c>
      <c r="D8" s="1">
        <v>0.5</v>
      </c>
      <c r="E8" s="1">
        <v>0.5</v>
      </c>
      <c r="F8" s="1">
        <v>0.5</v>
      </c>
      <c r="G8" s="1">
        <v>0.5</v>
      </c>
      <c r="H8" s="1">
        <v>0.5</v>
      </c>
      <c r="I8" s="1">
        <v>0.5</v>
      </c>
      <c r="J8" s="5">
        <v>0.5</v>
      </c>
    </row>
    <row r="9" spans="2:106" ht="12.75">
      <c r="B9" s="1" t="s">
        <v>6</v>
      </c>
      <c r="C9" s="1">
        <f aca="true" t="shared" si="9" ref="C9:I9">SQRT((2*C6*9.8)/(C7*1.22*C8))</f>
        <v>0.4628257234351004</v>
      </c>
      <c r="D9" s="1">
        <f t="shared" si="9"/>
        <v>30.421911861542753</v>
      </c>
      <c r="E9" s="1">
        <f t="shared" si="9"/>
        <v>25.23058253552556</v>
      </c>
      <c r="F9" s="1">
        <f t="shared" si="9"/>
        <v>58.239390931368646</v>
      </c>
      <c r="G9" s="1">
        <f t="shared" si="9"/>
        <v>74.92149452666479</v>
      </c>
      <c r="H9" s="1">
        <f t="shared" si="9"/>
        <v>92.46234880776743</v>
      </c>
      <c r="I9" s="1">
        <f t="shared" si="9"/>
        <v>19.636032452911746</v>
      </c>
      <c r="J9">
        <f>SQRT((2*J6*9.8)/(J7*1.22*$J$8))</f>
        <v>15.585617581919434</v>
      </c>
      <c r="K9">
        <f>SQRT((2*K6*9.8)/(K7*1.22*$J$8))</f>
        <v>19.088405200926402</v>
      </c>
      <c r="L9">
        <f aca="true" t="shared" si="10" ref="L9:BW9">SQRT((2*L6*9.8)/(L7*1.22*$J$8))</f>
        <v>22.041391762311026</v>
      </c>
      <c r="M9">
        <f t="shared" si="10"/>
        <v>24.643025149615664</v>
      </c>
      <c r="N9">
        <f t="shared" si="10"/>
        <v>26.995081519223245</v>
      </c>
      <c r="O9">
        <f t="shared" si="10"/>
        <v>29.158020576411324</v>
      </c>
      <c r="P9">
        <f t="shared" si="10"/>
        <v>31.17123516383887</v>
      </c>
      <c r="Q9">
        <f t="shared" si="10"/>
        <v>33.06208764346653</v>
      </c>
      <c r="R9">
        <f t="shared" si="10"/>
        <v>34.850500384487745</v>
      </c>
      <c r="S9">
        <f t="shared" si="10"/>
        <v>36.551513166408014</v>
      </c>
      <c r="T9">
        <f t="shared" si="10"/>
        <v>38.176810401852805</v>
      </c>
      <c r="U9">
        <f t="shared" si="10"/>
        <v>39.73568409080099</v>
      </c>
      <c r="V9">
        <f t="shared" si="10"/>
        <v>41.235668151114666</v>
      </c>
      <c r="W9">
        <f t="shared" si="10"/>
        <v>42.682971611331965</v>
      </c>
      <c r="X9">
        <f t="shared" si="10"/>
        <v>44.08278352462205</v>
      </c>
      <c r="Y9">
        <f t="shared" si="10"/>
        <v>45.43949318581366</v>
      </c>
      <c r="Z9">
        <f t="shared" si="10"/>
        <v>46.756852745758295</v>
      </c>
      <c r="AA9">
        <f t="shared" si="10"/>
        <v>48.03809963345181</v>
      </c>
      <c r="AB9">
        <f t="shared" si="10"/>
        <v>49.28605029923133</v>
      </c>
      <c r="AC9">
        <f t="shared" si="10"/>
        <v>50.50317308648318</v>
      </c>
      <c r="AD9">
        <f t="shared" si="10"/>
        <v>51.69164564519296</v>
      </c>
      <c r="AE9">
        <f t="shared" si="10"/>
        <v>62.34247032767774</v>
      </c>
      <c r="AF9">
        <f t="shared" si="10"/>
        <v>71.4222723217804</v>
      </c>
      <c r="AG9">
        <f t="shared" si="10"/>
        <v>79.47136818160197</v>
      </c>
      <c r="AH9">
        <f t="shared" si="10"/>
        <v>86.77704614530805</v>
      </c>
      <c r="AI9">
        <f t="shared" si="10"/>
        <v>93.51370549151659</v>
      </c>
      <c r="AJ9">
        <f t="shared" si="10"/>
        <v>99.79664569414787</v>
      </c>
      <c r="AK9">
        <f t="shared" si="10"/>
        <v>105.70680143137648</v>
      </c>
      <c r="AL9">
        <f t="shared" si="10"/>
        <v>111.30357247591671</v>
      </c>
      <c r="AM9">
        <f t="shared" si="10"/>
        <v>116.6320823056453</v>
      </c>
      <c r="AN9">
        <f t="shared" si="10"/>
        <v>121.72756466799127</v>
      </c>
      <c r="AO9">
        <f t="shared" si="10"/>
        <v>126.61815579548289</v>
      </c>
      <c r="AP9">
        <f t="shared" si="10"/>
        <v>131.32674805270386</v>
      </c>
      <c r="AQ9">
        <f t="shared" si="10"/>
        <v>135.8722640245151</v>
      </c>
      <c r="AR9">
        <f t="shared" si="10"/>
        <v>140.27055823727486</v>
      </c>
      <c r="AS9">
        <f t="shared" si="10"/>
        <v>144.53507147141107</v>
      </c>
      <c r="AT9">
        <f t="shared" si="10"/>
        <v>148.6773158968613</v>
      </c>
      <c r="AU9">
        <f t="shared" si="10"/>
        <v>152.70724160741122</v>
      </c>
      <c r="AV9">
        <f t="shared" si="10"/>
        <v>156.6335181766452</v>
      </c>
      <c r="AW9">
        <f t="shared" si="10"/>
        <v>160.4637541423066</v>
      </c>
      <c r="AX9">
        <f t="shared" si="10"/>
        <v>164.2046703674771</v>
      </c>
      <c r="AY9">
        <f t="shared" si="10"/>
        <v>167.8622385992186</v>
      </c>
      <c r="AZ9">
        <f t="shared" si="10"/>
        <v>171.44179340111373</v>
      </c>
      <c r="BA9">
        <f t="shared" si="10"/>
        <v>174.94812345846793</v>
      </c>
      <c r="BB9">
        <f t="shared" si="10"/>
        <v>178.38554672026692</v>
      </c>
      <c r="BC9">
        <f t="shared" si="10"/>
        <v>181.75797274325464</v>
      </c>
      <c r="BD9">
        <f t="shared" si="10"/>
        <v>185.06895480546402</v>
      </c>
      <c r="BE9">
        <f t="shared" si="10"/>
        <v>188.32173376919633</v>
      </c>
      <c r="BF9">
        <f t="shared" si="10"/>
        <v>191.51927523590217</v>
      </c>
      <c r="BG9">
        <f t="shared" si="10"/>
        <v>194.66430120577942</v>
      </c>
      <c r="BH9">
        <f t="shared" si="10"/>
        <v>197.75931720397804</v>
      </c>
      <c r="BI9">
        <f t="shared" si="10"/>
        <v>200.80663564243287</v>
      </c>
      <c r="BJ9">
        <f t="shared" si="10"/>
        <v>203.8083960367727</v>
      </c>
      <c r="BK9">
        <f t="shared" si="10"/>
        <v>206.76658258077185</v>
      </c>
      <c r="BL9">
        <f t="shared" si="10"/>
        <v>209.68303948860608</v>
      </c>
      <c r="BM9">
        <f t="shared" si="10"/>
        <v>212.55948444195454</v>
      </c>
      <c r="BN9">
        <f t="shared" si="10"/>
        <v>215.3975204204512</v>
      </c>
      <c r="BO9">
        <f t="shared" si="10"/>
        <v>218.19864614687202</v>
      </c>
      <c r="BP9">
        <f t="shared" si="10"/>
        <v>220.96426534029672</v>
      </c>
      <c r="BQ9">
        <f t="shared" si="10"/>
        <v>223.69569493941145</v>
      </c>
      <c r="BR9">
        <f t="shared" si="10"/>
        <v>226.3941724326742</v>
      </c>
      <c r="BS9">
        <f t="shared" si="10"/>
        <v>229.06086241111683</v>
      </c>
      <c r="BT9">
        <f t="shared" si="10"/>
        <v>231.6968624422303</v>
      </c>
      <c r="BU9">
        <f t="shared" si="10"/>
        <v>234.30320834897452</v>
      </c>
      <c r="BV9">
        <f t="shared" si="10"/>
        <v>236.8808789659312</v>
      </c>
      <c r="BW9">
        <f t="shared" si="10"/>
        <v>239.4308004345333</v>
      </c>
      <c r="BX9">
        <f aca="true" t="shared" si="11" ref="BX9:DB9">SQRT((2*BX6*9.8)/(BX7*1.22*$J$8))</f>
        <v>241.95385009081895</v>
      </c>
      <c r="BY9">
        <f t="shared" si="11"/>
        <v>244.4508599919822</v>
      </c>
      <c r="BZ9">
        <f t="shared" si="11"/>
        <v>246.92262012190957</v>
      </c>
      <c r="CA9">
        <f t="shared" si="11"/>
        <v>249.36988131071095</v>
      </c>
      <c r="CB9">
        <f t="shared" si="11"/>
        <v>251.79335789882785</v>
      </c>
      <c r="CC9">
        <f t="shared" si="11"/>
        <v>254.19373017251309</v>
      </c>
      <c r="CD9">
        <f t="shared" si="11"/>
        <v>256.57164659421267</v>
      </c>
      <c r="CE9">
        <f t="shared" si="11"/>
        <v>258.92772584857494</v>
      </c>
      <c r="CF9">
        <f t="shared" si="11"/>
        <v>261.2625587223779</v>
      </c>
      <c r="CG9">
        <f t="shared" si="11"/>
        <v>263.57670983456245</v>
      </c>
      <c r="CH9">
        <f t="shared" si="11"/>
        <v>265.87071923072364</v>
      </c>
      <c r="CI9">
        <f t="shared" si="11"/>
        <v>268.1451038548186</v>
      </c>
      <c r="CJ9">
        <f t="shared" si="11"/>
        <v>270.40035890945245</v>
      </c>
      <c r="CK9">
        <f t="shared" si="11"/>
        <v>272.6369591148821</v>
      </c>
      <c r="CL9">
        <f t="shared" si="11"/>
        <v>274.85535987580636</v>
      </c>
      <c r="CM9">
        <f t="shared" si="11"/>
        <v>277.05599836406395</v>
      </c>
      <c r="CN9">
        <f t="shared" si="11"/>
        <v>279.23929452453035</v>
      </c>
      <c r="CO9">
        <f t="shared" si="11"/>
        <v>281.40565201077</v>
      </c>
      <c r="CP9">
        <f t="shared" si="11"/>
        <v>283.5554590563471</v>
      </c>
      <c r="CQ9">
        <f t="shared" si="11"/>
        <v>285.6890892871216</v>
      </c>
      <c r="CR9">
        <f t="shared" si="11"/>
        <v>287.8069024793431</v>
      </c>
      <c r="CS9">
        <f t="shared" si="11"/>
        <v>289.9092452678998</v>
      </c>
      <c r="CT9">
        <f t="shared" si="11"/>
        <v>291.9964518086692</v>
      </c>
      <c r="CU9">
        <f t="shared" si="11"/>
        <v>294.06884439855514</v>
      </c>
      <c r="CV9">
        <f t="shared" si="11"/>
        <v>296.1267340564692</v>
      </c>
      <c r="CW9">
        <f t="shared" si="11"/>
        <v>298.1704210682207</v>
      </c>
      <c r="CX9">
        <f t="shared" si="11"/>
        <v>300.20019549801964</v>
      </c>
      <c r="CY9">
        <f t="shared" si="11"/>
        <v>302.2163376690585</v>
      </c>
      <c r="CZ9">
        <f t="shared" si="11"/>
        <v>304.21911861542753</v>
      </c>
      <c r="DA9">
        <f t="shared" si="11"/>
        <v>306.2088005074262</v>
      </c>
      <c r="DB9">
        <f t="shared" si="11"/>
        <v>308.18563705216036</v>
      </c>
    </row>
    <row r="10" spans="2:106" ht="12.75">
      <c r="B10" s="4" t="s">
        <v>7</v>
      </c>
      <c r="C10" s="4">
        <f>C9*2.23693629</f>
        <v>1.0353116566974796</v>
      </c>
      <c r="D10" s="4">
        <f>D9*2.23693629</f>
        <v>68.05187865426645</v>
      </c>
      <c r="E10" s="4">
        <f aca="true" t="shared" si="12" ref="E10:AK10">E9*2.23693629</f>
        <v>56.43920569155734</v>
      </c>
      <c r="F10" s="4">
        <f t="shared" si="12"/>
        <v>130.27780708187544</v>
      </c>
      <c r="G10" s="4">
        <f t="shared" si="12"/>
        <v>167.59461000773283</v>
      </c>
      <c r="H10" s="4">
        <f t="shared" si="12"/>
        <v>206.8323835067332</v>
      </c>
      <c r="I10" s="4">
        <f t="shared" si="12"/>
        <v>43.924553585536</v>
      </c>
      <c r="J10">
        <f t="shared" si="12"/>
        <v>34.86403357105763</v>
      </c>
      <c r="K10">
        <f t="shared" si="12"/>
        <v>42.69954631217701</v>
      </c>
      <c r="L10">
        <f t="shared" si="12"/>
        <v>49.305189115220585</v>
      </c>
      <c r="M10">
        <f t="shared" si="12"/>
        <v>55.12487725255796</v>
      </c>
      <c r="N10">
        <f t="shared" si="12"/>
        <v>60.38627750185881</v>
      </c>
      <c r="O10">
        <f t="shared" si="12"/>
        <v>65.2246343719412</v>
      </c>
      <c r="P10">
        <f t="shared" si="12"/>
        <v>69.72806714211526</v>
      </c>
      <c r="Q10">
        <f t="shared" si="12"/>
        <v>73.95778367283087</v>
      </c>
      <c r="R10">
        <f t="shared" si="12"/>
        <v>77.95834903471959</v>
      </c>
      <c r="S10">
        <f t="shared" si="12"/>
        <v>81.7634062563509</v>
      </c>
      <c r="T10">
        <f t="shared" si="12"/>
        <v>85.39909262435403</v>
      </c>
      <c r="U10">
        <f t="shared" si="12"/>
        <v>88.88619375068839</v>
      </c>
      <c r="V10">
        <f t="shared" si="12"/>
        <v>92.2415625296256</v>
      </c>
      <c r="W10">
        <f t="shared" si="12"/>
        <v>95.47908816242825</v>
      </c>
      <c r="X10">
        <f t="shared" si="12"/>
        <v>98.61037823044117</v>
      </c>
      <c r="Y10">
        <f t="shared" si="12"/>
        <v>101.64525130655429</v>
      </c>
      <c r="Z10">
        <f t="shared" si="12"/>
        <v>104.59210071317287</v>
      </c>
      <c r="AA10">
        <f t="shared" si="12"/>
        <v>107.45816837270405</v>
      </c>
      <c r="AB10">
        <f t="shared" si="12"/>
        <v>110.24975450511592</v>
      </c>
      <c r="AC10">
        <f t="shared" si="12"/>
        <v>112.97238063730553</v>
      </c>
      <c r="AD10">
        <f t="shared" si="12"/>
        <v>115.6309180335526</v>
      </c>
      <c r="AE10">
        <f t="shared" si="12"/>
        <v>139.45613428423053</v>
      </c>
      <c r="AF10">
        <f t="shared" si="12"/>
        <v>159.76707287085313</v>
      </c>
      <c r="AG10">
        <f t="shared" si="12"/>
        <v>177.77238750137678</v>
      </c>
      <c r="AH10">
        <f t="shared" si="12"/>
        <v>194.1147236614442</v>
      </c>
      <c r="AI10">
        <f t="shared" si="12"/>
        <v>209.18420142634574</v>
      </c>
      <c r="AJ10">
        <f t="shared" si="12"/>
        <v>223.2387383735116</v>
      </c>
      <c r="AK10">
        <f t="shared" si="12"/>
        <v>236.45938022167</v>
      </c>
      <c r="AL10">
        <f aca="true" t="shared" si="13" ref="AL10:BQ10">AL9*2.23693629</f>
        <v>248.97900047802324</v>
      </c>
      <c r="AM10">
        <f t="shared" si="13"/>
        <v>260.8985374877648</v>
      </c>
      <c r="AN10">
        <f t="shared" si="13"/>
        <v>272.2968068991515</v>
      </c>
      <c r="AO10">
        <f t="shared" si="13"/>
        <v>283.2367476717895</v>
      </c>
      <c r="AP10">
        <f t="shared" si="13"/>
        <v>293.7695685667801</v>
      </c>
      <c r="AQ10">
        <f t="shared" si="13"/>
        <v>303.9375982008993</v>
      </c>
      <c r="AR10">
        <f t="shared" si="13"/>
        <v>313.7763021395186</v>
      </c>
      <c r="AS10">
        <f t="shared" si="13"/>
        <v>323.31574655214314</v>
      </c>
      <c r="AT10">
        <f t="shared" si="13"/>
        <v>332.58168342948295</v>
      </c>
      <c r="AU10">
        <f t="shared" si="13"/>
        <v>341.5963704974161</v>
      </c>
      <c r="AV10">
        <f t="shared" si="13"/>
        <v>350.37920103971226</v>
      </c>
      <c r="AW10">
        <f t="shared" si="13"/>
        <v>358.9471948705635</v>
      </c>
      <c r="AX10">
        <f t="shared" si="13"/>
        <v>367.31538613249717</v>
      </c>
      <c r="AY10">
        <f t="shared" si="13"/>
        <v>375.4971332432309</v>
      </c>
      <c r="AZ10">
        <f t="shared" si="13"/>
        <v>383.50436928163384</v>
      </c>
      <c r="BA10">
        <f t="shared" si="13"/>
        <v>391.3478062316472</v>
      </c>
      <c r="BB10">
        <f t="shared" si="13"/>
        <v>399.03710307005554</v>
      </c>
      <c r="BC10">
        <f t="shared" si="13"/>
        <v>406.58100522621714</v>
      </c>
      <c r="BD10">
        <f t="shared" si="13"/>
        <v>413.98746115671236</v>
      </c>
      <c r="BE10">
        <f t="shared" si="13"/>
        <v>421.2637204640338</v>
      </c>
      <c r="BF10">
        <f t="shared" si="13"/>
        <v>428.4164170096879</v>
      </c>
      <c r="BG10">
        <f t="shared" si="13"/>
        <v>435.45163973469874</v>
      </c>
      <c r="BH10">
        <f t="shared" si="13"/>
        <v>442.3749933391998</v>
      </c>
      <c r="BI10">
        <f t="shared" si="13"/>
        <v>449.19165054136556</v>
      </c>
      <c r="BJ10">
        <f t="shared" si="13"/>
        <v>455.90639730134905</v>
      </c>
      <c r="BK10">
        <f t="shared" si="13"/>
        <v>462.5236721342104</v>
      </c>
      <c r="BL10">
        <f t="shared" si="13"/>
        <v>469.047600429566</v>
      </c>
      <c r="BM10">
        <f t="shared" si="13"/>
        <v>475.4820245318985</v>
      </c>
      <c r="BN10">
        <f t="shared" si="13"/>
        <v>481.83053020452337</v>
      </c>
      <c r="BO10">
        <f t="shared" si="13"/>
        <v>488.0964699948067</v>
      </c>
      <c r="BP10">
        <f t="shared" si="13"/>
        <v>494.28298393289896</v>
      </c>
      <c r="BQ10">
        <f t="shared" si="13"/>
        <v>500.3930179267388</v>
      </c>
      <c r="BR10">
        <f aca="true" t="shared" si="14" ref="BR10:CW10">BR9*2.23693629</f>
        <v>506.4293401591665</v>
      </c>
      <c r="BS10">
        <f t="shared" si="14"/>
        <v>512.3945557461242</v>
      </c>
      <c r="BT10">
        <f t="shared" si="14"/>
        <v>518.291119876163</v>
      </c>
      <c r="BU10">
        <f t="shared" si="14"/>
        <v>524.1213496192521</v>
      </c>
      <c r="BV10">
        <f t="shared" si="14"/>
        <v>529.8874345659892</v>
      </c>
      <c r="BW10">
        <f t="shared" si="14"/>
        <v>535.5914464357553</v>
      </c>
      <c r="BX10">
        <f t="shared" si="14"/>
        <v>541.2353477733727</v>
      </c>
      <c r="BY10">
        <f t="shared" si="14"/>
        <v>546.8209998377741</v>
      </c>
      <c r="BZ10">
        <f t="shared" si="14"/>
        <v>552.3501697725837</v>
      </c>
      <c r="CA10">
        <f t="shared" si="14"/>
        <v>557.8245371369221</v>
      </c>
      <c r="CB10">
        <f t="shared" si="14"/>
        <v>563.2456998648462</v>
      </c>
      <c r="CC10">
        <f t="shared" si="14"/>
        <v>568.6151797133625</v>
      </c>
      <c r="CD10">
        <f t="shared" si="14"/>
        <v>573.9344272516493</v>
      </c>
      <c r="CE10">
        <f t="shared" si="14"/>
        <v>579.2048264378483</v>
      </c>
      <c r="CF10">
        <f t="shared" si="14"/>
        <v>584.4276988243431</v>
      </c>
      <c r="CG10">
        <f t="shared" si="14"/>
        <v>589.6043074277327</v>
      </c>
      <c r="CH10">
        <f t="shared" si="14"/>
        <v>594.7358602956066</v>
      </c>
      <c r="CI10">
        <f t="shared" si="14"/>
        <v>599.8235137986627</v>
      </c>
      <c r="CJ10">
        <f t="shared" si="14"/>
        <v>604.8683756735791</v>
      </c>
      <c r="CK10">
        <f t="shared" si="14"/>
        <v>609.871507839326</v>
      </c>
      <c r="CL10">
        <f t="shared" si="14"/>
        <v>614.8339290072012</v>
      </c>
      <c r="CM10">
        <f t="shared" si="14"/>
        <v>619.7566171027553</v>
      </c>
      <c r="CN10">
        <f t="shared" si="14"/>
        <v>624.6405115159203</v>
      </c>
      <c r="CO10">
        <f t="shared" si="14"/>
        <v>629.4865151940029</v>
      </c>
      <c r="CP10">
        <f t="shared" si="14"/>
        <v>634.295496590752</v>
      </c>
      <c r="CQ10">
        <f t="shared" si="14"/>
        <v>639.0682914834125</v>
      </c>
      <c r="CR10">
        <f t="shared" si="14"/>
        <v>643.8057046685335</v>
      </c>
      <c r="CS10">
        <f t="shared" si="14"/>
        <v>648.5085115462758</v>
      </c>
      <c r="CT10">
        <f t="shared" si="14"/>
        <v>653.1774596020482</v>
      </c>
      <c r="CU10">
        <f t="shared" si="14"/>
        <v>657.8132697934913</v>
      </c>
      <c r="CV10">
        <f t="shared" si="14"/>
        <v>662.416637850095</v>
      </c>
      <c r="CW10">
        <f t="shared" si="14"/>
        <v>666.9882354920835</v>
      </c>
      <c r="CX10">
        <f>CX9*2.23693629</f>
        <v>671.5287115746148</v>
      </c>
      <c r="CY10">
        <f>CY9*2.23693629</f>
        <v>676.0386931628109</v>
      </c>
      <c r="CZ10">
        <f>CZ9*2.23693629</f>
        <v>680.5187865426644</v>
      </c>
      <c r="DA10">
        <f>DA9*2.23693629</f>
        <v>684.9695781724321</v>
      </c>
      <c r="DB10">
        <f>DB9*2.23693629</f>
        <v>689.3916355787461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Owner</cp:lastModifiedBy>
  <dcterms:created xsi:type="dcterms:W3CDTF">2009-12-04T13:09:22Z</dcterms:created>
  <dcterms:modified xsi:type="dcterms:W3CDTF">2018-09-14T13:44:16Z</dcterms:modified>
  <cp:category/>
  <cp:version/>
  <cp:contentType/>
  <cp:contentStatus/>
</cp:coreProperties>
</file>